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6060" tabRatio="500"/>
  </bookViews>
  <sheets>
    <sheet name="akt.nr1" sheetId="1" r:id="rId1"/>
    <sheet name="teostatud.tööd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3" i="2" l="1"/>
  <c r="B24" i="2"/>
  <c r="C24" i="2"/>
  <c r="D24" i="2"/>
  <c r="E24" i="2"/>
  <c r="D29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L23" i="1"/>
  <c r="L25" i="1"/>
  <c r="L24" i="1"/>
  <c r="J15" i="1"/>
  <c r="J16" i="1"/>
  <c r="J17" i="1"/>
  <c r="J18" i="1"/>
  <c r="J19" i="1"/>
  <c r="J20" i="1"/>
  <c r="J21" i="1"/>
  <c r="J22" i="1"/>
  <c r="J23" i="1"/>
  <c r="J25" i="1"/>
  <c r="J24" i="1"/>
  <c r="H15" i="1"/>
  <c r="H16" i="1"/>
  <c r="H17" i="1"/>
  <c r="H18" i="1"/>
  <c r="H19" i="1"/>
  <c r="H20" i="1"/>
  <c r="H21" i="1"/>
  <c r="H22" i="1"/>
  <c r="H23" i="1"/>
  <c r="H25" i="1"/>
  <c r="H24" i="1"/>
  <c r="F15" i="1"/>
  <c r="F16" i="1"/>
  <c r="F17" i="1"/>
  <c r="F18" i="1"/>
  <c r="F19" i="1"/>
  <c r="F20" i="1"/>
  <c r="F21" i="1"/>
  <c r="F22" i="1"/>
  <c r="F23" i="1"/>
  <c r="F25" i="1"/>
  <c r="F24" i="1"/>
</calcChain>
</file>

<file path=xl/sharedStrings.xml><?xml version="1.0" encoding="utf-8"?>
<sst xmlns="http://schemas.openxmlformats.org/spreadsheetml/2006/main" count="103" uniqueCount="83">
  <si>
    <t>Teostatud tööde üleandmise-vastuvõtmise akt</t>
  </si>
  <si>
    <t>Akti nr 1</t>
  </si>
  <si>
    <t xml:space="preserve">Töövõtja: OÜ Omatec, Tabria küla, Are vald, Pärnu maakond 87311, reg nr 11103447 </t>
  </si>
  <si>
    <t>jrk nr</t>
  </si>
  <si>
    <t>Osutatud teenuse, tehtud töö või müüdud kauba nimetus</t>
  </si>
  <si>
    <t>Lepinguline maksumus</t>
  </si>
  <si>
    <t>Tööde algusest kokku osutatud teenus, tehtud töö või müüdud kaup</t>
  </si>
  <si>
    <t>Jääk</t>
  </si>
  <si>
    <t>Mõõt-ühik</t>
  </si>
  <si>
    <t>Kogus</t>
  </si>
  <si>
    <t>Ühiku maksumus EUR</t>
  </si>
  <si>
    <t>Maksumus EUR</t>
  </si>
  <si>
    <t>Kuupäev 29.08.2016</t>
  </si>
  <si>
    <t>Tööde teostamise periood 01.08-29.08.16</t>
  </si>
  <si>
    <t>Lepingu number: 1-46.10.2/19</t>
  </si>
  <si>
    <t>Tellija: Riigimetsa Majandamise Keskus, RMK looduskaitsetalitus, Rõõmu tee 2 Tartu 51013, reg nr 70004459</t>
  </si>
  <si>
    <t>Augustis osutatud teenus, tehtud töö või müüdud kaup</t>
  </si>
  <si>
    <t>Kaasikjärve raba veerežiimi taastamine</t>
  </si>
  <si>
    <t>Ajutiste ülepääsude rajamine</t>
  </si>
  <si>
    <t>töö</t>
  </si>
  <si>
    <t xml:space="preserve">Raietööd </t>
  </si>
  <si>
    <t>ha</t>
  </si>
  <si>
    <t>Kraavide ja kraavivallide likvideerimine</t>
  </si>
  <si>
    <t>jm</t>
  </si>
  <si>
    <t xml:space="preserve">Paisu asukohtade mahamärkimine looduses </t>
  </si>
  <si>
    <t>tk</t>
  </si>
  <si>
    <t>Paisude ehitamine; kraavi ristlõikele rajatav pais</t>
  </si>
  <si>
    <t>Paisude ehitamine; kompleks pais</t>
  </si>
  <si>
    <t>Paisude ehitamine; käsitsi rajatav ülevoolu pais</t>
  </si>
  <si>
    <t>Ajutiste ülepääsude likvideerimine ja utiliseerimine</t>
  </si>
  <si>
    <t>Objekti nimetus: Endla looduskaitseala soostiku veerežiimi taastamistööd Kaasikjärve rabas</t>
  </si>
  <si>
    <t>Summa</t>
  </si>
  <si>
    <t>käibemaks 20%</t>
  </si>
  <si>
    <t>Kokku tasuda</t>
  </si>
  <si>
    <t>Tellija esindaja:</t>
  </si>
  <si>
    <t>Silver Näkk</t>
  </si>
  <si>
    <t>/allkirjastatud digitaalselt/</t>
  </si>
  <si>
    <t>Töövõtja esindaja:</t>
  </si>
  <si>
    <t>Olavi Marksaar</t>
  </si>
  <si>
    <t>Järelvalve esindaja:</t>
  </si>
  <si>
    <t>Tiit Ploompuu</t>
  </si>
  <si>
    <t>Aruandeperioodil teostatud tööd</t>
  </si>
  <si>
    <t>Raietööd kraavitrassidel</t>
  </si>
  <si>
    <t xml:space="preserve">K-1 </t>
  </si>
  <si>
    <t xml:space="preserve">K-2 </t>
  </si>
  <si>
    <t xml:space="preserve">K-3 </t>
  </si>
  <si>
    <t xml:space="preserve">K-4 </t>
  </si>
  <si>
    <t xml:space="preserve">K-5 </t>
  </si>
  <si>
    <t xml:space="preserve">K-8 </t>
  </si>
  <si>
    <t xml:space="preserve">K-10 </t>
  </si>
  <si>
    <t xml:space="preserve">K-11 </t>
  </si>
  <si>
    <t xml:space="preserve">K-12 </t>
  </si>
  <si>
    <t xml:space="preserve">K-13 </t>
  </si>
  <si>
    <t>täiendav raie  P31 ligipääsuks</t>
  </si>
  <si>
    <t xml:space="preserve">K-15 </t>
  </si>
  <si>
    <t xml:space="preserve">K-19 </t>
  </si>
  <si>
    <t xml:space="preserve">K-20 </t>
  </si>
  <si>
    <t xml:space="preserve">K-24 </t>
  </si>
  <si>
    <t xml:space="preserve">K-25 </t>
  </si>
  <si>
    <t xml:space="preserve">K-26 </t>
  </si>
  <si>
    <t xml:space="preserve">K-27 </t>
  </si>
  <si>
    <t xml:space="preserve">K-28 </t>
  </si>
  <si>
    <t>harvik</t>
  </si>
  <si>
    <t>hõre</t>
  </si>
  <si>
    <t>keskmine</t>
  </si>
  <si>
    <t>kraavi nr</t>
  </si>
  <si>
    <t>KOKKU</t>
  </si>
  <si>
    <t>pikkus</t>
  </si>
  <si>
    <t>kokku</t>
  </si>
  <si>
    <t>kraavi ristlõikele paisude rajamine</t>
  </si>
  <si>
    <t>p-50</t>
  </si>
  <si>
    <t>p-51</t>
  </si>
  <si>
    <t>p-52</t>
  </si>
  <si>
    <t>p-53</t>
  </si>
  <si>
    <t>p-54</t>
  </si>
  <si>
    <t>p-55</t>
  </si>
  <si>
    <t>p-56</t>
  </si>
  <si>
    <t>p-57</t>
  </si>
  <si>
    <t>p-58</t>
  </si>
  <si>
    <t>p-59</t>
  </si>
  <si>
    <t>p-60</t>
  </si>
  <si>
    <t>komplekspaisu rajamine</t>
  </si>
  <si>
    <t>Omatec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</si>
</sst>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m\.yyyy;@"/>
  </numFmts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  <charset val="186"/>
    </font>
    <font>
      <sz val="16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9"/>
      <color rgb="FF000000"/>
      <name val="Arial"/>
    </font>
    <font>
      <sz val="12"/>
      <color theme="1"/>
      <name val="Times New Roman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/>
      <diagonal/>
    </border>
  </borders>
  <cellStyleXfs count="4">
    <xf numFmtId="0" fontId="0" fillId="0" borderId="0"/>
    <xf numFmtId="0" fontId="2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54">
    <xf numFmtId="0" fontId="0" fillId="0" borderId="0" xfId="0"/>
    <xf numFmtId="0" fontId="3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right"/>
    </xf>
    <xf numFmtId="4" fontId="4" fillId="0" borderId="0" xfId="1" applyNumberFormat="1" applyFont="1" applyFill="1" applyAlignment="1">
      <alignment horizontal="right"/>
    </xf>
    <xf numFmtId="4" fontId="4" fillId="0" borderId="0" xfId="1" applyNumberFormat="1" applyFont="1" applyFill="1"/>
    <xf numFmtId="4" fontId="4" fillId="0" borderId="0" xfId="0" applyNumberFormat="1" applyFont="1"/>
    <xf numFmtId="0" fontId="5" fillId="0" borderId="0" xfId="1" applyFont="1" applyFill="1"/>
    <xf numFmtId="0" fontId="4" fillId="0" borderId="0" xfId="1" applyFont="1"/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textRotation="255" wrapText="1"/>
    </xf>
    <xf numFmtId="4" fontId="4" fillId="0" borderId="1" xfId="1" applyNumberFormat="1" applyFont="1" applyFill="1" applyBorder="1" applyAlignment="1">
      <alignment horizontal="center" wrapText="1"/>
    </xf>
    <xf numFmtId="4" fontId="4" fillId="0" borderId="1" xfId="1" applyNumberFormat="1" applyFont="1" applyFill="1" applyBorder="1" applyAlignment="1">
      <alignment horizontal="center" textRotation="255" wrapText="1"/>
    </xf>
    <xf numFmtId="4" fontId="4" fillId="0" borderId="3" xfId="1" applyNumberFormat="1" applyFont="1" applyFill="1" applyBorder="1" applyAlignment="1">
      <alignment horizontal="center" wrapText="1"/>
    </xf>
    <xf numFmtId="4" fontId="4" fillId="2" borderId="4" xfId="0" applyNumberFormat="1" applyFont="1" applyFill="1" applyBorder="1" applyAlignment="1">
      <alignment horizontal="center" wrapText="1"/>
    </xf>
    <xf numFmtId="4" fontId="4" fillId="0" borderId="5" xfId="0" applyNumberFormat="1" applyFont="1" applyBorder="1" applyAlignment="1">
      <alignment horizontal="center" wrapText="1"/>
    </xf>
    <xf numFmtId="4" fontId="4" fillId="0" borderId="5" xfId="0" applyNumberFormat="1" applyFont="1" applyBorder="1" applyAlignment="1">
      <alignment horizontal="center" textRotation="255" wrapText="1"/>
    </xf>
    <xf numFmtId="0" fontId="6" fillId="0" borderId="1" xfId="0" applyFont="1" applyBorder="1" applyAlignment="1">
      <alignment vertical="center"/>
    </xf>
    <xf numFmtId="0" fontId="0" fillId="0" borderId="1" xfId="0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2" borderId="0" xfId="0" applyFill="1"/>
    <xf numFmtId="0" fontId="0" fillId="2" borderId="1" xfId="0" applyFill="1" applyBorder="1"/>
    <xf numFmtId="4" fontId="4" fillId="0" borderId="0" xfId="0" applyNumberFormat="1" applyFont="1" applyFill="1"/>
    <xf numFmtId="0" fontId="7" fillId="0" borderId="8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8" xfId="0" applyFill="1" applyBorder="1" applyAlignment="1">
      <alignment vertical="center" wrapText="1"/>
    </xf>
    <xf numFmtId="0" fontId="1" fillId="0" borderId="0" xfId="0" applyFont="1"/>
    <xf numFmtId="0" fontId="7" fillId="0" borderId="11" xfId="0" applyFont="1" applyFill="1" applyBorder="1" applyAlignment="1">
      <alignment vertical="center" wrapText="1"/>
    </xf>
    <xf numFmtId="0" fontId="0" fillId="0" borderId="11" xfId="0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164" fontId="0" fillId="0" borderId="0" xfId="0" applyNumberFormat="1"/>
    <xf numFmtId="0" fontId="1" fillId="0" borderId="6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0" fontId="4" fillId="0" borderId="1" xfId="1" applyFont="1" applyFill="1" applyBorder="1" applyAlignment="1">
      <alignment horizontal="center" textRotation="255"/>
    </xf>
    <xf numFmtId="0" fontId="4" fillId="0" borderId="2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4" fontId="4" fillId="0" borderId="1" xfId="1" applyNumberFormat="1" applyFont="1" applyFill="1" applyBorder="1" applyAlignment="1">
      <alignment horizontal="center" wrapText="1"/>
    </xf>
    <xf numFmtId="4" fontId="4" fillId="0" borderId="3" xfId="1" applyNumberFormat="1" applyFont="1" applyFill="1" applyBorder="1" applyAlignment="1">
      <alignment horizontal="center" wrapText="1"/>
    </xf>
    <xf numFmtId="4" fontId="4" fillId="0" borderId="3" xfId="0" applyNumberFormat="1" applyFont="1" applyBorder="1" applyAlignment="1">
      <alignment horizontal="center" wrapText="1"/>
    </xf>
    <xf numFmtId="4" fontId="4" fillId="0" borderId="2" xfId="0" applyNumberFormat="1" applyFont="1" applyBorder="1" applyAlignment="1">
      <alignment horizontal="center" wrapText="1"/>
    </xf>
    <xf numFmtId="4" fontId="4" fillId="0" borderId="3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</cellXfs>
  <cellStyles count="4">
    <cellStyle name="Followed Hyperlink" xfId="3" builtinId="9" hidden="1"/>
    <cellStyle name="Hyperlink" xfId="2" builtinId="8" hidden="1"/>
    <cellStyle name="Normal" xfId="0" builtinId="0"/>
    <cellStyle name="Normal 4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workbookViewId="0">
      <selection activeCell="J23" sqref="J23"/>
    </sheetView>
  </sheetViews>
  <sheetFormatPr baseColWidth="10" defaultRowHeight="15" x14ac:dyDescent="0"/>
  <cols>
    <col min="1" max="1" width="5.83203125" customWidth="1"/>
    <col min="2" max="2" width="36" customWidth="1"/>
    <col min="4" max="4" width="7.6640625" customWidth="1"/>
    <col min="7" max="7" width="9.1640625" customWidth="1"/>
  </cols>
  <sheetData>
    <row r="1" spans="1:12" ht="18">
      <c r="A1" s="1" t="s">
        <v>0</v>
      </c>
      <c r="B1" s="2"/>
      <c r="C1" s="2"/>
      <c r="D1" s="3"/>
      <c r="E1" s="3"/>
      <c r="F1" s="4"/>
      <c r="G1" s="5"/>
      <c r="H1" s="5"/>
      <c r="I1" s="29"/>
      <c r="J1" s="6"/>
      <c r="K1" s="6"/>
      <c r="L1" s="6"/>
    </row>
    <row r="2" spans="1:12">
      <c r="A2" s="2"/>
      <c r="B2" s="2"/>
      <c r="C2" s="2"/>
      <c r="D2" s="3"/>
      <c r="E2" s="3"/>
      <c r="F2" s="4"/>
      <c r="G2" s="5"/>
      <c r="H2" s="5"/>
      <c r="I2" s="29"/>
      <c r="J2" s="6"/>
      <c r="K2" s="6"/>
      <c r="L2" s="6"/>
    </row>
    <row r="3" spans="1:12">
      <c r="A3" s="2" t="s">
        <v>12</v>
      </c>
      <c r="B3" s="2"/>
      <c r="C3" s="2"/>
      <c r="D3" s="3"/>
      <c r="E3" s="3"/>
      <c r="F3" s="4"/>
      <c r="G3" s="5"/>
      <c r="H3" s="5"/>
      <c r="I3" s="29"/>
      <c r="J3" s="6"/>
      <c r="K3" s="6"/>
      <c r="L3" s="6"/>
    </row>
    <row r="4" spans="1:12">
      <c r="A4" s="7" t="s">
        <v>1</v>
      </c>
      <c r="B4" s="2"/>
      <c r="C4" s="2"/>
      <c r="D4" s="3"/>
      <c r="E4" s="3"/>
      <c r="F4" s="4"/>
      <c r="G4" s="5"/>
      <c r="H4" s="5"/>
      <c r="I4" s="29"/>
      <c r="J4" s="6"/>
      <c r="K4" s="6"/>
      <c r="L4" s="6"/>
    </row>
    <row r="5" spans="1:12">
      <c r="A5" s="2" t="s">
        <v>13</v>
      </c>
      <c r="B5" s="2"/>
      <c r="C5" s="2"/>
      <c r="D5" s="3"/>
      <c r="E5" s="3"/>
      <c r="F5" s="4"/>
      <c r="G5" s="5"/>
      <c r="H5" s="5"/>
      <c r="I5" s="29"/>
      <c r="J5" s="6"/>
      <c r="K5" s="6"/>
      <c r="L5" s="6"/>
    </row>
    <row r="6" spans="1:12">
      <c r="A6" s="8" t="s">
        <v>30</v>
      </c>
      <c r="B6" s="2"/>
      <c r="C6" s="2"/>
      <c r="D6" s="3"/>
      <c r="E6" s="3"/>
      <c r="F6" s="4"/>
      <c r="G6" s="5"/>
      <c r="H6" s="5"/>
      <c r="I6" s="29"/>
      <c r="J6" s="6"/>
      <c r="K6" s="6"/>
      <c r="L6" s="6"/>
    </row>
    <row r="7" spans="1:12">
      <c r="A7" s="8" t="s">
        <v>14</v>
      </c>
      <c r="B7" s="2"/>
      <c r="C7" s="2"/>
      <c r="D7" s="3"/>
      <c r="E7" s="3"/>
      <c r="F7" s="4"/>
      <c r="G7" s="5"/>
      <c r="H7" s="5"/>
      <c r="I7" s="29"/>
      <c r="J7" s="6"/>
      <c r="K7" s="6"/>
      <c r="L7" s="6"/>
    </row>
    <row r="8" spans="1:12">
      <c r="A8" s="8" t="s">
        <v>15</v>
      </c>
      <c r="B8" s="2"/>
      <c r="C8" s="2"/>
      <c r="D8" s="3"/>
      <c r="E8" s="3"/>
      <c r="F8" s="4"/>
      <c r="G8" s="5"/>
      <c r="H8" s="5"/>
      <c r="I8" s="29"/>
      <c r="J8" s="6"/>
      <c r="K8" s="6"/>
      <c r="L8" s="6"/>
    </row>
    <row r="9" spans="1:12">
      <c r="A9" s="8" t="s">
        <v>2</v>
      </c>
      <c r="B9" s="2"/>
      <c r="C9" s="2"/>
      <c r="D9" s="3"/>
      <c r="E9" s="3"/>
      <c r="F9" s="4"/>
      <c r="G9" s="5"/>
      <c r="H9" s="5"/>
      <c r="I9" s="29"/>
      <c r="J9" s="6"/>
      <c r="K9" s="6"/>
      <c r="L9" s="6"/>
    </row>
    <row r="10" spans="1:12">
      <c r="A10" s="2"/>
      <c r="B10" s="2"/>
      <c r="C10" s="2"/>
      <c r="D10" s="3"/>
      <c r="E10" s="3"/>
      <c r="F10" s="4"/>
      <c r="G10" s="5"/>
      <c r="H10" s="5"/>
      <c r="I10" s="29"/>
      <c r="J10" s="6"/>
      <c r="K10" s="6"/>
      <c r="L10" s="6"/>
    </row>
    <row r="11" spans="1:12">
      <c r="A11" s="2"/>
      <c r="B11" s="2"/>
      <c r="C11" s="2"/>
      <c r="D11" s="3"/>
      <c r="E11" s="3"/>
      <c r="F11" s="4"/>
      <c r="G11" s="5"/>
      <c r="H11" s="5"/>
      <c r="I11" s="29"/>
      <c r="J11" s="6"/>
      <c r="K11" s="6"/>
      <c r="L11" s="6"/>
    </row>
    <row r="12" spans="1:12" ht="54" customHeight="1">
      <c r="A12" s="44" t="s">
        <v>3</v>
      </c>
      <c r="B12" s="45" t="s">
        <v>4</v>
      </c>
      <c r="C12" s="9"/>
      <c r="D12" s="46" t="s">
        <v>5</v>
      </c>
      <c r="E12" s="46"/>
      <c r="F12" s="46"/>
      <c r="G12" s="47" t="s">
        <v>6</v>
      </c>
      <c r="H12" s="48"/>
      <c r="I12" s="49" t="s">
        <v>16</v>
      </c>
      <c r="J12" s="50"/>
      <c r="K12" s="51" t="s">
        <v>7</v>
      </c>
      <c r="L12" s="52"/>
    </row>
    <row r="13" spans="1:12" ht="82" customHeight="1">
      <c r="A13" s="44"/>
      <c r="B13" s="45"/>
      <c r="C13" s="10" t="s">
        <v>8</v>
      </c>
      <c r="D13" s="11" t="s">
        <v>9</v>
      </c>
      <c r="E13" s="10" t="s">
        <v>10</v>
      </c>
      <c r="F13" s="12" t="s">
        <v>11</v>
      </c>
      <c r="G13" s="13" t="s">
        <v>9</v>
      </c>
      <c r="H13" s="14" t="s">
        <v>11</v>
      </c>
      <c r="I13" s="15" t="s">
        <v>9</v>
      </c>
      <c r="J13" s="16" t="s">
        <v>11</v>
      </c>
      <c r="K13" s="17" t="s">
        <v>9</v>
      </c>
      <c r="L13" s="16" t="s">
        <v>11</v>
      </c>
    </row>
    <row r="14" spans="1:12">
      <c r="A14" s="41" t="s">
        <v>17</v>
      </c>
      <c r="B14" s="41"/>
      <c r="C14" s="41"/>
      <c r="D14" s="41"/>
      <c r="E14" s="41"/>
      <c r="I14" s="27"/>
    </row>
    <row r="15" spans="1:12">
      <c r="A15" s="23">
        <v>1</v>
      </c>
      <c r="B15" s="18" t="s">
        <v>18</v>
      </c>
      <c r="C15" s="20" t="s">
        <v>19</v>
      </c>
      <c r="D15" s="20">
        <v>1</v>
      </c>
      <c r="E15" s="21">
        <v>500</v>
      </c>
      <c r="F15" s="19">
        <f>E15*D15</f>
        <v>500</v>
      </c>
      <c r="G15" s="19">
        <v>1</v>
      </c>
      <c r="H15" s="19">
        <f>G15*E15</f>
        <v>500</v>
      </c>
      <c r="I15" s="28">
        <v>1</v>
      </c>
      <c r="J15" s="19">
        <f>I15*E15</f>
        <v>500</v>
      </c>
      <c r="K15" s="19">
        <f>D15-G15</f>
        <v>0</v>
      </c>
      <c r="L15" s="19">
        <f>K15*E15</f>
        <v>0</v>
      </c>
    </row>
    <row r="16" spans="1:12">
      <c r="A16" s="23">
        <v>2</v>
      </c>
      <c r="B16" s="18" t="s">
        <v>20</v>
      </c>
      <c r="C16" s="20" t="s">
        <v>21</v>
      </c>
      <c r="D16" s="20">
        <v>7.6</v>
      </c>
      <c r="E16" s="21">
        <v>900</v>
      </c>
      <c r="F16" s="19">
        <f t="shared" ref="F16:F22" si="0">E16*D16</f>
        <v>6840</v>
      </c>
      <c r="G16" s="19">
        <v>7.6</v>
      </c>
      <c r="H16" s="19">
        <f t="shared" ref="H16:H22" si="1">G16*E16</f>
        <v>6840</v>
      </c>
      <c r="I16" s="28">
        <v>7.6</v>
      </c>
      <c r="J16" s="19">
        <f t="shared" ref="J16:J22" si="2">I16*E16</f>
        <v>6840</v>
      </c>
      <c r="K16" s="19">
        <f t="shared" ref="K16:K22" si="3">D16-G16</f>
        <v>0</v>
      </c>
      <c r="L16" s="19">
        <f t="shared" ref="L16:L22" si="4">K16*E16</f>
        <v>0</v>
      </c>
    </row>
    <row r="17" spans="1:12">
      <c r="A17" s="23">
        <v>3</v>
      </c>
      <c r="B17" s="18" t="s">
        <v>22</v>
      </c>
      <c r="C17" s="20" t="s">
        <v>23</v>
      </c>
      <c r="D17" s="20">
        <v>7466</v>
      </c>
      <c r="E17" s="21">
        <v>1.2</v>
      </c>
      <c r="F17" s="19">
        <f t="shared" si="0"/>
        <v>8959.1999999999989</v>
      </c>
      <c r="G17" s="19">
        <v>2097</v>
      </c>
      <c r="H17" s="19">
        <f t="shared" si="1"/>
        <v>2516.4</v>
      </c>
      <c r="I17" s="28">
        <v>2097</v>
      </c>
      <c r="J17" s="19">
        <f t="shared" si="2"/>
        <v>2516.4</v>
      </c>
      <c r="K17" s="19">
        <f t="shared" si="3"/>
        <v>5369</v>
      </c>
      <c r="L17" s="19">
        <f t="shared" si="4"/>
        <v>6442.8</v>
      </c>
    </row>
    <row r="18" spans="1:12">
      <c r="A18" s="23">
        <v>4</v>
      </c>
      <c r="B18" s="18" t="s">
        <v>24</v>
      </c>
      <c r="C18" s="20" t="s">
        <v>25</v>
      </c>
      <c r="D18" s="20">
        <v>61</v>
      </c>
      <c r="E18" s="21">
        <v>15</v>
      </c>
      <c r="F18" s="19">
        <f t="shared" si="0"/>
        <v>915</v>
      </c>
      <c r="G18" s="19">
        <v>61</v>
      </c>
      <c r="H18" s="19">
        <f t="shared" si="1"/>
        <v>915</v>
      </c>
      <c r="I18" s="28">
        <v>61</v>
      </c>
      <c r="J18" s="19">
        <f t="shared" si="2"/>
        <v>915</v>
      </c>
      <c r="K18" s="19">
        <f t="shared" si="3"/>
        <v>0</v>
      </c>
      <c r="L18" s="19">
        <f t="shared" si="4"/>
        <v>0</v>
      </c>
    </row>
    <row r="19" spans="1:12">
      <c r="A19" s="23">
        <v>5</v>
      </c>
      <c r="B19" s="18" t="s">
        <v>26</v>
      </c>
      <c r="C19" s="20" t="s">
        <v>25</v>
      </c>
      <c r="D19" s="20">
        <v>50</v>
      </c>
      <c r="E19" s="21">
        <v>100</v>
      </c>
      <c r="F19" s="19">
        <f t="shared" si="0"/>
        <v>5000</v>
      </c>
      <c r="G19" s="19">
        <v>11</v>
      </c>
      <c r="H19" s="19">
        <f t="shared" si="1"/>
        <v>1100</v>
      </c>
      <c r="I19" s="28">
        <v>11</v>
      </c>
      <c r="J19" s="19">
        <f t="shared" si="2"/>
        <v>1100</v>
      </c>
      <c r="K19" s="19">
        <f t="shared" si="3"/>
        <v>39</v>
      </c>
      <c r="L19" s="19">
        <f t="shared" si="4"/>
        <v>3900</v>
      </c>
    </row>
    <row r="20" spans="1:12">
      <c r="A20" s="23">
        <v>6</v>
      </c>
      <c r="B20" s="22" t="s">
        <v>27</v>
      </c>
      <c r="C20" s="20" t="s">
        <v>25</v>
      </c>
      <c r="D20" s="20">
        <v>4</v>
      </c>
      <c r="E20" s="21">
        <v>200</v>
      </c>
      <c r="F20" s="19">
        <f t="shared" si="0"/>
        <v>800</v>
      </c>
      <c r="G20" s="19">
        <v>1</v>
      </c>
      <c r="H20" s="19">
        <f t="shared" si="1"/>
        <v>200</v>
      </c>
      <c r="I20" s="28">
        <v>1</v>
      </c>
      <c r="J20" s="19">
        <f t="shared" si="2"/>
        <v>200</v>
      </c>
      <c r="K20" s="19">
        <f t="shared" si="3"/>
        <v>3</v>
      </c>
      <c r="L20" s="19">
        <f t="shared" si="4"/>
        <v>600</v>
      </c>
    </row>
    <row r="21" spans="1:12">
      <c r="A21" s="23">
        <v>7</v>
      </c>
      <c r="B21" s="22" t="s">
        <v>28</v>
      </c>
      <c r="C21" s="20" t="s">
        <v>25</v>
      </c>
      <c r="D21" s="20">
        <v>7</v>
      </c>
      <c r="E21" s="21">
        <v>700</v>
      </c>
      <c r="F21" s="19">
        <f t="shared" si="0"/>
        <v>4900</v>
      </c>
      <c r="G21" s="19">
        <v>0</v>
      </c>
      <c r="H21" s="19">
        <f t="shared" si="1"/>
        <v>0</v>
      </c>
      <c r="I21" s="28">
        <v>0</v>
      </c>
      <c r="J21" s="19">
        <f t="shared" si="2"/>
        <v>0</v>
      </c>
      <c r="K21" s="19">
        <f t="shared" si="3"/>
        <v>7</v>
      </c>
      <c r="L21" s="19">
        <f t="shared" si="4"/>
        <v>4900</v>
      </c>
    </row>
    <row r="22" spans="1:12">
      <c r="A22" s="23">
        <v>8</v>
      </c>
      <c r="B22" s="22" t="s">
        <v>29</v>
      </c>
      <c r="C22" s="20" t="s">
        <v>19</v>
      </c>
      <c r="D22" s="20">
        <v>1</v>
      </c>
      <c r="E22" s="21">
        <v>300</v>
      </c>
      <c r="F22" s="19">
        <f t="shared" si="0"/>
        <v>300</v>
      </c>
      <c r="G22" s="19">
        <v>1</v>
      </c>
      <c r="H22" s="19">
        <f t="shared" si="1"/>
        <v>300</v>
      </c>
      <c r="I22" s="28">
        <v>1</v>
      </c>
      <c r="J22" s="19">
        <f t="shared" si="2"/>
        <v>300</v>
      </c>
      <c r="K22" s="19">
        <f t="shared" si="3"/>
        <v>0</v>
      </c>
      <c r="L22" s="19">
        <f t="shared" si="4"/>
        <v>0</v>
      </c>
    </row>
    <row r="23" spans="1:12">
      <c r="D23" s="42" t="s">
        <v>31</v>
      </c>
      <c r="E23" s="42"/>
      <c r="F23" s="19">
        <f>SUM(F15:F22)</f>
        <v>28214.199999999997</v>
      </c>
      <c r="G23" s="24"/>
      <c r="H23" s="19">
        <f>SUM(H15:H22)</f>
        <v>12371.4</v>
      </c>
      <c r="I23" s="24"/>
      <c r="J23" s="19">
        <f>SUM(J15:J22)</f>
        <v>12371.4</v>
      </c>
      <c r="K23" s="24"/>
      <c r="L23" s="19">
        <f>SUM(L15:L22)</f>
        <v>15842.8</v>
      </c>
    </row>
    <row r="24" spans="1:12">
      <c r="D24" s="43" t="s">
        <v>32</v>
      </c>
      <c r="E24" s="43"/>
      <c r="F24" s="19">
        <f>F25-F23</f>
        <v>5642.8399999999965</v>
      </c>
      <c r="G24" s="25"/>
      <c r="H24" s="19">
        <f>H25-H23</f>
        <v>2474.2799999999988</v>
      </c>
      <c r="I24" s="25"/>
      <c r="J24" s="19">
        <f>J25-J23</f>
        <v>2474.2799999999988</v>
      </c>
      <c r="K24" s="25"/>
      <c r="L24" s="19">
        <f>L25-L23</f>
        <v>3168.5599999999977</v>
      </c>
    </row>
    <row r="25" spans="1:12">
      <c r="D25" s="43" t="s">
        <v>33</v>
      </c>
      <c r="E25" s="43"/>
      <c r="F25" s="19">
        <f>F23*1.2</f>
        <v>33857.039999999994</v>
      </c>
      <c r="G25" s="26"/>
      <c r="H25" s="19">
        <f>H23*1.2</f>
        <v>14845.679999999998</v>
      </c>
      <c r="I25" s="26"/>
      <c r="J25" s="19">
        <f>J23*1.2</f>
        <v>14845.679999999998</v>
      </c>
      <c r="K25" s="26"/>
      <c r="L25" s="19">
        <f>L23*1.2</f>
        <v>19011.359999999997</v>
      </c>
    </row>
    <row r="27" spans="1:12">
      <c r="B27" t="s">
        <v>34</v>
      </c>
      <c r="D27" t="s">
        <v>37</v>
      </c>
      <c r="H27" t="s">
        <v>39</v>
      </c>
    </row>
    <row r="28" spans="1:12">
      <c r="B28" t="s">
        <v>35</v>
      </c>
      <c r="D28" t="s">
        <v>38</v>
      </c>
      <c r="H28" t="s">
        <v>40</v>
      </c>
    </row>
    <row r="29" spans="1:12">
      <c r="B29" t="s">
        <v>36</v>
      </c>
      <c r="D29" t="str">
        <f>B29</f>
        <v>/allkirjastatud digitaalselt/</v>
      </c>
      <c r="H29" t="s">
        <v>36</v>
      </c>
    </row>
  </sheetData>
  <mergeCells count="10">
    <mergeCell ref="G12:H12"/>
    <mergeCell ref="I12:J12"/>
    <mergeCell ref="K12:L12"/>
    <mergeCell ref="A14:E14"/>
    <mergeCell ref="D23:E23"/>
    <mergeCell ref="D24:E24"/>
    <mergeCell ref="D25:E25"/>
    <mergeCell ref="A12:A13"/>
    <mergeCell ref="B12:B13"/>
    <mergeCell ref="D12:F1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workbookViewId="0">
      <selection activeCell="A54" sqref="A54"/>
    </sheetView>
  </sheetViews>
  <sheetFormatPr baseColWidth="10" defaultRowHeight="15" x14ac:dyDescent="0"/>
  <cols>
    <col min="2" max="2" width="6.1640625" bestFit="1" customWidth="1"/>
    <col min="3" max="3" width="5" bestFit="1" customWidth="1"/>
    <col min="4" max="4" width="9" bestFit="1" customWidth="1"/>
  </cols>
  <sheetData>
    <row r="1" spans="1:4">
      <c r="A1" t="s">
        <v>41</v>
      </c>
    </row>
    <row r="3" spans="1:4">
      <c r="A3" t="s">
        <v>42</v>
      </c>
    </row>
    <row r="4" spans="1:4">
      <c r="A4" t="s">
        <v>65</v>
      </c>
      <c r="B4" s="32" t="s">
        <v>62</v>
      </c>
      <c r="C4" s="32" t="s">
        <v>63</v>
      </c>
      <c r="D4" s="32" t="s">
        <v>64</v>
      </c>
    </row>
    <row r="5" spans="1:4">
      <c r="A5" s="30" t="s">
        <v>43</v>
      </c>
      <c r="B5" s="33"/>
      <c r="C5" s="33"/>
      <c r="D5" s="30">
        <v>0.5</v>
      </c>
    </row>
    <row r="6" spans="1:4">
      <c r="A6" s="30" t="s">
        <v>44</v>
      </c>
      <c r="B6" s="33"/>
      <c r="C6" s="30">
        <v>0.3</v>
      </c>
      <c r="D6" s="33"/>
    </row>
    <row r="7" spans="1:4">
      <c r="A7" s="30" t="s">
        <v>45</v>
      </c>
      <c r="B7" s="33"/>
      <c r="C7" s="30">
        <v>0.1</v>
      </c>
      <c r="D7" s="33"/>
    </row>
    <row r="8" spans="1:4">
      <c r="A8" s="30" t="s">
        <v>46</v>
      </c>
      <c r="B8" s="33"/>
      <c r="C8" s="33"/>
      <c r="D8" s="30">
        <v>0.1</v>
      </c>
    </row>
    <row r="9" spans="1:4">
      <c r="A9" s="30" t="s">
        <v>47</v>
      </c>
      <c r="B9" s="30">
        <v>0.4</v>
      </c>
      <c r="C9" s="33"/>
      <c r="D9" s="33"/>
    </row>
    <row r="10" spans="1:4">
      <c r="A10" s="30" t="s">
        <v>48</v>
      </c>
      <c r="B10" s="30">
        <v>0.4</v>
      </c>
      <c r="C10" s="33"/>
      <c r="D10" s="33"/>
    </row>
    <row r="11" spans="1:4">
      <c r="A11" s="30" t="s">
        <v>49</v>
      </c>
      <c r="B11" s="30">
        <v>0.3</v>
      </c>
      <c r="C11" s="33"/>
      <c r="D11" s="33"/>
    </row>
    <row r="12" spans="1:4">
      <c r="A12" s="30" t="s">
        <v>50</v>
      </c>
      <c r="B12" s="30">
        <v>0.4</v>
      </c>
      <c r="C12" s="33"/>
      <c r="D12" s="33"/>
    </row>
    <row r="13" spans="1:4">
      <c r="A13" s="30" t="s">
        <v>51</v>
      </c>
      <c r="B13" s="33"/>
      <c r="C13" s="30">
        <v>0.3</v>
      </c>
      <c r="D13" s="33"/>
    </row>
    <row r="14" spans="1:4">
      <c r="A14" s="30" t="s">
        <v>52</v>
      </c>
      <c r="B14" s="33"/>
      <c r="C14" s="30">
        <v>0.6</v>
      </c>
      <c r="D14" s="33"/>
    </row>
    <row r="15" spans="1:4" ht="45">
      <c r="A15" s="31" t="s">
        <v>53</v>
      </c>
      <c r="B15" s="33"/>
      <c r="C15" s="30">
        <v>0.1</v>
      </c>
      <c r="D15" s="33"/>
    </row>
    <row r="16" spans="1:4">
      <c r="A16" s="30" t="s">
        <v>54</v>
      </c>
      <c r="B16" s="33"/>
      <c r="C16" s="30">
        <v>0.7</v>
      </c>
      <c r="D16" s="33"/>
    </row>
    <row r="17" spans="1:5">
      <c r="A17" s="30" t="s">
        <v>55</v>
      </c>
      <c r="B17" s="33"/>
      <c r="C17" s="30">
        <v>1.1000000000000001</v>
      </c>
      <c r="D17" s="33"/>
    </row>
    <row r="18" spans="1:5">
      <c r="A18" s="30" t="s">
        <v>56</v>
      </c>
      <c r="B18" s="30">
        <v>0.3</v>
      </c>
      <c r="C18" s="33"/>
      <c r="D18" s="33"/>
    </row>
    <row r="19" spans="1:5">
      <c r="A19" s="30" t="s">
        <v>57</v>
      </c>
      <c r="B19" s="33"/>
      <c r="C19" s="30">
        <v>0.1</v>
      </c>
      <c r="D19" s="33"/>
    </row>
    <row r="20" spans="1:5">
      <c r="A20" s="30" t="s">
        <v>58</v>
      </c>
      <c r="B20" s="33"/>
      <c r="C20" s="30">
        <v>0.6</v>
      </c>
      <c r="D20" s="33"/>
    </row>
    <row r="21" spans="1:5">
      <c r="A21" s="30" t="s">
        <v>59</v>
      </c>
      <c r="B21" s="33"/>
      <c r="C21" s="30">
        <v>0.5</v>
      </c>
      <c r="D21" s="33"/>
    </row>
    <row r="22" spans="1:5">
      <c r="A22" s="30" t="s">
        <v>60</v>
      </c>
      <c r="B22" s="33"/>
      <c r="C22" s="30">
        <v>0.4</v>
      </c>
      <c r="D22" s="33"/>
    </row>
    <row r="23" spans="1:5">
      <c r="A23" s="35" t="s">
        <v>61</v>
      </c>
      <c r="B23" s="36"/>
      <c r="C23" s="35">
        <v>0.4</v>
      </c>
      <c r="D23" s="36"/>
      <c r="E23" s="34" t="s">
        <v>66</v>
      </c>
    </row>
    <row r="24" spans="1:5">
      <c r="B24">
        <f>SUM(B5:B23)</f>
        <v>1.8</v>
      </c>
      <c r="C24">
        <f t="shared" ref="C24:D24" si="0">SUM(C5:C23)</f>
        <v>5.2000000000000011</v>
      </c>
      <c r="D24">
        <f t="shared" si="0"/>
        <v>0.6</v>
      </c>
      <c r="E24" s="34">
        <f>SUM(B24:D24)</f>
        <v>7.6000000000000005</v>
      </c>
    </row>
    <row r="26" spans="1:5" ht="29" customHeight="1">
      <c r="A26" s="53" t="s">
        <v>22</v>
      </c>
      <c r="B26" s="53"/>
      <c r="C26" s="53"/>
      <c r="D26" s="53"/>
    </row>
    <row r="27" spans="1:5">
      <c r="A27" t="s">
        <v>65</v>
      </c>
      <c r="B27" t="s">
        <v>67</v>
      </c>
    </row>
    <row r="28" spans="1:5">
      <c r="A28" s="35" t="s">
        <v>57</v>
      </c>
      <c r="B28" s="35">
        <v>145</v>
      </c>
    </row>
    <row r="29" spans="1:5">
      <c r="A29" s="37" t="s">
        <v>58</v>
      </c>
      <c r="B29" s="37">
        <v>625</v>
      </c>
    </row>
    <row r="30" spans="1:5">
      <c r="A30" s="37" t="s">
        <v>59</v>
      </c>
      <c r="B30" s="37">
        <v>519</v>
      </c>
    </row>
    <row r="31" spans="1:5">
      <c r="A31" s="37" t="s">
        <v>60</v>
      </c>
      <c r="B31" s="37">
        <v>406</v>
      </c>
    </row>
    <row r="32" spans="1:5">
      <c r="A32" s="37" t="s">
        <v>61</v>
      </c>
      <c r="B32" s="37">
        <v>402</v>
      </c>
    </row>
    <row r="33" spans="1:3">
      <c r="A33" s="38" t="s">
        <v>68</v>
      </c>
      <c r="B33" s="24">
        <f>SUM(B28:B32)</f>
        <v>2097</v>
      </c>
    </row>
    <row r="35" spans="1:3" ht="31" customHeight="1">
      <c r="A35" s="53" t="s">
        <v>69</v>
      </c>
      <c r="B35" s="53"/>
      <c r="C35" s="53"/>
    </row>
    <row r="36" spans="1:3">
      <c r="A36" s="19">
        <v>1</v>
      </c>
      <c r="B36" s="39" t="s">
        <v>70</v>
      </c>
    </row>
    <row r="37" spans="1:3">
      <c r="A37" s="19">
        <v>2</v>
      </c>
      <c r="B37" s="39" t="s">
        <v>71</v>
      </c>
    </row>
    <row r="38" spans="1:3">
      <c r="A38" s="19">
        <v>3</v>
      </c>
      <c r="B38" s="39" t="s">
        <v>72</v>
      </c>
    </row>
    <row r="39" spans="1:3">
      <c r="A39" s="19">
        <v>4</v>
      </c>
      <c r="B39" s="39" t="s">
        <v>73</v>
      </c>
    </row>
    <row r="40" spans="1:3">
      <c r="A40" s="19">
        <v>5</v>
      </c>
      <c r="B40" s="39" t="s">
        <v>74</v>
      </c>
    </row>
    <row r="41" spans="1:3">
      <c r="A41" s="19">
        <v>6</v>
      </c>
      <c r="B41" s="39" t="s">
        <v>75</v>
      </c>
    </row>
    <row r="42" spans="1:3">
      <c r="A42" s="19">
        <v>7</v>
      </c>
      <c r="B42" s="39" t="s">
        <v>76</v>
      </c>
    </row>
    <row r="43" spans="1:3">
      <c r="A43" s="19">
        <v>8</v>
      </c>
      <c r="B43" s="39" t="s">
        <v>77</v>
      </c>
    </row>
    <row r="44" spans="1:3">
      <c r="A44" s="19">
        <v>9</v>
      </c>
      <c r="B44" s="39" t="s">
        <v>78</v>
      </c>
    </row>
    <row r="45" spans="1:3">
      <c r="A45" s="19">
        <v>10</v>
      </c>
      <c r="B45" s="39" t="s">
        <v>79</v>
      </c>
    </row>
    <row r="46" spans="1:3">
      <c r="A46" s="19">
        <v>11</v>
      </c>
      <c r="B46" s="39" t="s">
        <v>80</v>
      </c>
    </row>
    <row r="48" spans="1:3">
      <c r="A48" t="s">
        <v>81</v>
      </c>
    </row>
    <row r="49" spans="1:2">
      <c r="A49" s="19">
        <v>1</v>
      </c>
      <c r="B49" s="39" t="s">
        <v>72</v>
      </c>
    </row>
    <row r="52" spans="1:2">
      <c r="A52" t="s">
        <v>38</v>
      </c>
    </row>
    <row r="53" spans="1:2">
      <c r="A53" t="s">
        <v>82</v>
      </c>
    </row>
    <row r="54" spans="1:2">
      <c r="A54" s="40">
        <v>42611</v>
      </c>
    </row>
  </sheetData>
  <mergeCells count="2">
    <mergeCell ref="A26:D26"/>
    <mergeCell ref="A35:C35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akt.nr1</vt:lpstr>
      <vt:lpstr>teostatud.tööd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kasutaja</dc:creator>
  <cp:lastModifiedBy>kasutaja</cp:lastModifiedBy>
  <dcterms:created xsi:type="dcterms:W3CDTF">2016-08-29T04:45:44Z</dcterms:created>
  <dcterms:modified xsi:type="dcterms:W3CDTF">2016-08-29T05:25:39Z</dcterms:modified>
</cp:coreProperties>
</file>